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7" r:id="rId1"/>
    <sheet name="data1" sheetId="21" r:id="rId2"/>
    <sheet name="data" sheetId="22" r:id="rId3"/>
    <sheet name="Sheet2" sheetId="23" r:id="rId4"/>
  </sheets>
  <definedNames>
    <definedName name="abscrt_tval">#REF!</definedName>
    <definedName name="abscrt_zval">#REF!</definedName>
    <definedName name="Alpha">#REF!</definedName>
    <definedName name="conclusion">#REF!</definedName>
    <definedName name="df">#REF!</definedName>
    <definedName name="HoMean">#REF!</definedName>
    <definedName name="lftcrt_tval">#REF!</definedName>
    <definedName name="lftcrt_zval">#REF!</definedName>
    <definedName name="n">#REF!</definedName>
    <definedName name="p_value">#REF!</definedName>
    <definedName name="_xlnm.Print_Area" localSheetId="1">data1!$A$1:$M$18</definedName>
    <definedName name="_xlnm.Print_Area" localSheetId="0">Sheet1!$A$1:$J$93</definedName>
    <definedName name="rtcrt_tval">#REF!</definedName>
    <definedName name="rtcrt_zval">#REF!</definedName>
    <definedName name="SaMean">#REF!</definedName>
    <definedName name="StdDev">#REF!</definedName>
    <definedName name="sum_of_n">#REF!</definedName>
    <definedName name="sum_of_x">#REF!</definedName>
    <definedName name="t">#REF!</definedName>
    <definedName name="Test_of_left_tail">#REF!</definedName>
    <definedName name="z">#REF!</definedName>
  </definedNames>
  <calcPr calcId="125725"/>
</workbook>
</file>

<file path=xl/calcChain.xml><?xml version="1.0" encoding="utf-8"?>
<calcChain xmlns="http://schemas.openxmlformats.org/spreadsheetml/2006/main">
  <c r="C2" i="23"/>
  <c r="C3"/>
  <c r="C4"/>
  <c r="C5"/>
  <c r="C1"/>
  <c r="C69" i="7"/>
  <c r="C26"/>
  <c r="G8"/>
  <c r="I6" i="21"/>
  <c r="I5"/>
  <c r="I4"/>
  <c r="I3"/>
</calcChain>
</file>

<file path=xl/sharedStrings.xml><?xml version="1.0" encoding="utf-8"?>
<sst xmlns="http://schemas.openxmlformats.org/spreadsheetml/2006/main" count="110" uniqueCount="39">
  <si>
    <t>Lab 10 Answer Key</t>
  </si>
  <si>
    <t>sales</t>
  </si>
  <si>
    <t>outlets</t>
  </si>
  <si>
    <t>reg autos</t>
  </si>
  <si>
    <t>income</t>
  </si>
  <si>
    <t>auto age</t>
  </si>
  <si>
    <t>supers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</si>
  <si>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</si>
  <si>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</si>
  <si>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</si>
  <si>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</si>
  <si>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</si>
  <si>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</si>
  <si>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</si>
  <si>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</si>
  <si>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</si>
  <si>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</si>
  <si>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</si>
  <si>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</si>
  <si>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</si>
  <si>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</si>
  <si>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</si>
  <si>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</si>
  <si>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</si>
  <si>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</si>
  <si>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</si>
  <si>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</si>
  <si>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</si>
  <si>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</si>
  <si>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</si>
  <si>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</si>
  <si>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Estimation:</t>
  </si>
  <si>
    <t>There's a lot of multicollinearity here, the biggest problems coming from the "outlets" variable. By not including the outlets variable, we eliminate all major instances of multicollinearity ("major" defined by our admittedly arbitrary |0.5| standard).</t>
  </si>
  <si>
    <t>hs</t>
  </si>
  <si>
    <t>verb</t>
  </si>
  <si>
    <t>paralegal</t>
  </si>
  <si>
    <t>math</t>
  </si>
  <si>
    <t>Everything's highly correlated so we will want only one variable (if we get rid of only one variable, the remaining two will continue to be highly correlated; the problem will persist). Which one we get rid of is, for our purposes, arbitrary.  As long as you picked just one, you're fine.</t>
  </si>
  <si>
    <r>
      <t>Note that this model's R</t>
    </r>
    <r>
      <rPr>
        <vertAlign val="superscript"/>
        <sz val="10"/>
        <color theme="1"/>
        <rFont val="Times New Roman"/>
        <family val="1"/>
      </rPr>
      <t>2</t>
    </r>
    <r>
      <rPr>
        <sz val="10"/>
        <color theme="1"/>
        <rFont val="Times New Roman"/>
        <family val="1"/>
      </rPr>
      <t xml:space="preserve"> suggests a good fit, but nothing is significant. That's a good hint that you have multicollinearity. This is important since checking for multicollinearity is more sophisticated than looking at a table of correlation coefficients (which are at best a rough estimate). 
A better method, Variance Inflation Factor (VIF) involves running a regression for each explanatory variable (the other variables are the independent variables) and using the R</t>
    </r>
    <r>
      <rPr>
        <vertAlign val="superscript"/>
        <sz val="10"/>
        <color theme="1"/>
        <rFont val="Times New Roman"/>
        <family val="1"/>
      </rPr>
      <t>2</t>
    </r>
    <r>
      <rPr>
        <sz val="10"/>
        <color theme="1"/>
        <rFont val="Times New Roman"/>
        <family val="1"/>
      </rPr>
      <t xml:space="preserve"> from each regression to calculate the VIF: (1/1-R</t>
    </r>
    <r>
      <rPr>
        <vertAlign val="superscript"/>
        <sz val="10"/>
        <color theme="1"/>
        <rFont val="Times New Roman"/>
        <family val="1"/>
      </rPr>
      <t>2</t>
    </r>
    <r>
      <rPr>
        <sz val="10"/>
        <color theme="1"/>
        <rFont val="Times New Roman"/>
        <family val="1"/>
      </rPr>
      <t>). If the VIF&gt;5, then you have multicollinearity thanks to the independent variable that was treated as the dependent. Running all those regressions get tiresome but if you want to do that for your paper, I will weigh that strongly in your favor (at the very least, it means you looked at the answer key which I think few people do).</t>
    </r>
  </si>
</sst>
</file>

<file path=xl/styles.xml><?xml version="1.0" encoding="utf-8"?>
<styleSheet xmlns="http://schemas.openxmlformats.org/spreadsheetml/2006/main">
  <fonts count="6">
    <font>
      <sz val="11"/>
      <color theme="1"/>
      <name val="Calibri"/>
      <family val="2"/>
      <scheme val="minor"/>
    </font>
    <font>
      <sz val="11"/>
      <color theme="1"/>
      <name val="Times New Roman"/>
      <family val="1"/>
    </font>
    <font>
      <b/>
      <sz val="11"/>
      <color theme="1"/>
      <name val="Times New Roman"/>
      <family val="1"/>
    </font>
    <font>
      <i/>
      <sz val="11"/>
      <color theme="1"/>
      <name val="Calibri"/>
      <family val="2"/>
      <scheme val="minor"/>
    </font>
    <font>
      <sz val="10"/>
      <color theme="1"/>
      <name val="Times New Roman"/>
      <family val="1"/>
    </font>
    <font>
      <vertAlign val="superscript"/>
      <sz val="10"/>
      <color theme="1"/>
      <name val="Times New Roman"/>
      <family val="1"/>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vertical="top"/>
    </xf>
    <xf numFmtId="0" fontId="1" fillId="0" borderId="0" xfId="0" applyFont="1" applyAlignment="1"/>
    <xf numFmtId="0" fontId="1" fillId="0" borderId="0" xfId="0" applyFont="1" applyBorder="1" applyAlignment="1">
      <alignment vertical="top"/>
    </xf>
    <xf numFmtId="0" fontId="0" fillId="0" borderId="0" xfId="0" applyFill="1" applyBorder="1" applyAlignment="1"/>
    <xf numFmtId="0" fontId="0" fillId="0" borderId="1" xfId="0" applyFill="1" applyBorder="1" applyAlignment="1"/>
    <xf numFmtId="0" fontId="3" fillId="0" borderId="2" xfId="0" applyFont="1" applyFill="1" applyBorder="1" applyAlignment="1">
      <alignment horizontal="center"/>
    </xf>
    <xf numFmtId="0" fontId="0" fillId="0" borderId="0" xfId="0" applyBorder="1" applyAlignment="1"/>
    <xf numFmtId="0" fontId="3" fillId="0" borderId="0" xfId="0" applyFont="1" applyFill="1" applyBorder="1" applyAlignment="1">
      <alignment horizontal="center"/>
    </xf>
    <xf numFmtId="0" fontId="0" fillId="0" borderId="0" xfId="0" applyBorder="1"/>
    <xf numFmtId="0" fontId="0" fillId="0" borderId="0" xfId="0" applyFont="1" applyBorder="1" applyAlignment="1">
      <alignment horizontal="right"/>
    </xf>
    <xf numFmtId="1" fontId="2" fillId="0" borderId="0" xfId="0" applyNumberFormat="1" applyFont="1"/>
    <xf numFmtId="0" fontId="0" fillId="0" borderId="0" xfId="0" applyFill="1" applyBorder="1"/>
    <xf numFmtId="0" fontId="3" fillId="0" borderId="0" xfId="0" applyFont="1" applyFill="1" applyBorder="1" applyAlignment="1">
      <alignment horizontal="centerContinuous"/>
    </xf>
    <xf numFmtId="0" fontId="0" fillId="0" borderId="0" xfId="0" applyFont="1" applyFill="1" applyBorder="1" applyAlignment="1">
      <alignment horizontal="right"/>
    </xf>
    <xf numFmtId="0" fontId="0" fillId="0" borderId="0" xfId="0" applyBorder="1" applyAlignment="1">
      <alignment horizontal="right"/>
    </xf>
    <xf numFmtId="0" fontId="0" fillId="0" borderId="0" xfId="0" quotePrefix="1" applyBorder="1"/>
    <xf numFmtId="0" fontId="3" fillId="0" borderId="2" xfId="0" applyFont="1" applyFill="1" applyBorder="1" applyAlignment="1">
      <alignment horizontal="centerContinuous"/>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87"/>
  <sheetViews>
    <sheetView tabSelected="1" view="pageLayout" topLeftCell="A67" zoomScaleNormal="100" workbookViewId="0">
      <selection activeCell="G74" sqref="F74:G74"/>
    </sheetView>
  </sheetViews>
  <sheetFormatPr defaultRowHeight="15"/>
  <cols>
    <col min="1" max="1" width="6.140625" style="12" customWidth="1"/>
    <col min="2" max="2" width="10.140625" style="1" customWidth="1"/>
    <col min="3" max="3" width="11.5703125" style="1" customWidth="1"/>
    <col min="4" max="4" width="11" style="1" customWidth="1"/>
    <col min="5" max="5" width="7.7109375" style="1" customWidth="1"/>
    <col min="6" max="6" width="10.5703125" style="1" customWidth="1"/>
    <col min="7" max="9" width="9.140625" style="1"/>
    <col min="10" max="10" width="16" style="1" customWidth="1"/>
    <col min="11" max="16384" width="9.140625" style="1"/>
  </cols>
  <sheetData>
    <row r="1" spans="1:15">
      <c r="A1" s="21" t="s">
        <v>0</v>
      </c>
      <c r="B1" s="22"/>
      <c r="C1" s="22"/>
      <c r="D1" s="22"/>
      <c r="E1" s="22"/>
      <c r="F1" s="22"/>
      <c r="G1" s="23"/>
      <c r="H1" s="23"/>
      <c r="I1" s="24"/>
      <c r="J1" s="24"/>
    </row>
    <row r="2" spans="1:15">
      <c r="A2" s="22"/>
      <c r="B2" s="22"/>
      <c r="C2" s="22"/>
      <c r="D2" s="22"/>
      <c r="E2" s="22"/>
      <c r="F2" s="22"/>
      <c r="G2" s="23"/>
      <c r="H2" s="23"/>
      <c r="I2" s="24"/>
      <c r="J2" s="24"/>
    </row>
    <row r="3" spans="1:15">
      <c r="A3" s="12">
        <v>1</v>
      </c>
      <c r="B3" t="s">
        <v>7</v>
      </c>
      <c r="C3"/>
      <c r="D3"/>
      <c r="E3"/>
      <c r="F3"/>
      <c r="G3"/>
      <c r="H3"/>
      <c r="I3"/>
      <c r="J3"/>
    </row>
    <row r="4" spans="1:15" ht="15.75" thickBot="1">
      <c r="B4"/>
      <c r="C4"/>
      <c r="D4"/>
      <c r="E4"/>
      <c r="F4"/>
      <c r="G4"/>
      <c r="H4"/>
      <c r="I4"/>
      <c r="J4"/>
    </row>
    <row r="5" spans="1:15">
      <c r="B5" s="18" t="s">
        <v>8</v>
      </c>
      <c r="C5" s="18"/>
      <c r="D5"/>
      <c r="E5"/>
      <c r="F5"/>
      <c r="G5"/>
      <c r="H5"/>
      <c r="I5"/>
      <c r="J5"/>
    </row>
    <row r="6" spans="1:15">
      <c r="B6" s="5" t="s">
        <v>9</v>
      </c>
      <c r="C6" s="5">
        <v>0.99727161090536331</v>
      </c>
      <c r="D6"/>
      <c r="E6"/>
      <c r="F6"/>
      <c r="G6"/>
      <c r="H6"/>
      <c r="I6"/>
      <c r="J6"/>
      <c r="K6" s="10"/>
      <c r="L6" s="3"/>
      <c r="M6" s="3"/>
      <c r="N6" s="3"/>
      <c r="O6" s="3"/>
    </row>
    <row r="7" spans="1:15">
      <c r="B7" s="5" t="s">
        <v>10</v>
      </c>
      <c r="C7" s="5">
        <v>0.9945506659177783</v>
      </c>
      <c r="D7"/>
      <c r="E7"/>
      <c r="F7"/>
      <c r="G7"/>
      <c r="H7"/>
      <c r="I7"/>
      <c r="J7"/>
      <c r="K7" s="10"/>
      <c r="L7" s="3"/>
      <c r="M7" s="3"/>
      <c r="N7" s="3"/>
      <c r="O7" s="3"/>
    </row>
    <row r="8" spans="1:15">
      <c r="B8" s="5" t="s">
        <v>11</v>
      </c>
      <c r="C8" s="5">
        <v>0.98773899831500112</v>
      </c>
      <c r="D8"/>
      <c r="E8"/>
      <c r="F8"/>
      <c r="G8">
        <f>-12.812+0.006205*1946+0.10889*8.65+0.32976*93.2+1.8125966*4.8+0.2865569*12</f>
        <v>43.077606979999999</v>
      </c>
      <c r="H8"/>
      <c r="I8"/>
      <c r="J8"/>
      <c r="K8" s="10"/>
    </row>
    <row r="9" spans="1:15">
      <c r="B9" s="5" t="s">
        <v>12</v>
      </c>
      <c r="C9" s="5">
        <v>1.4777266985410054</v>
      </c>
      <c r="D9"/>
      <c r="E9"/>
      <c r="F9"/>
      <c r="G9"/>
      <c r="H9"/>
      <c r="I9"/>
      <c r="J9"/>
      <c r="K9" s="10"/>
    </row>
    <row r="10" spans="1:15" ht="15.75" thickBot="1">
      <c r="B10" s="6" t="s">
        <v>13</v>
      </c>
      <c r="C10" s="6">
        <v>10</v>
      </c>
      <c r="D10"/>
      <c r="E10"/>
      <c r="F10"/>
      <c r="G10"/>
      <c r="H10"/>
      <c r="I10"/>
      <c r="J10"/>
      <c r="K10" s="10"/>
    </row>
    <row r="11" spans="1:15">
      <c r="B11"/>
      <c r="C11"/>
      <c r="D11"/>
      <c r="E11"/>
      <c r="F11"/>
      <c r="G11"/>
      <c r="H11"/>
      <c r="I11"/>
      <c r="J11"/>
      <c r="K11" s="10"/>
    </row>
    <row r="12" spans="1:15" ht="15" customHeight="1" thickBot="1">
      <c r="B12" t="s">
        <v>14</v>
      </c>
      <c r="C12"/>
      <c r="D12"/>
      <c r="E12"/>
      <c r="F12"/>
      <c r="G12"/>
      <c r="H12"/>
      <c r="I12"/>
      <c r="J12"/>
      <c r="K12" s="10"/>
    </row>
    <row r="13" spans="1:15" ht="15" customHeight="1">
      <c r="B13" s="7"/>
      <c r="C13" s="7" t="s">
        <v>19</v>
      </c>
      <c r="D13" s="7" t="s">
        <v>20</v>
      </c>
      <c r="E13" s="7" t="s">
        <v>21</v>
      </c>
      <c r="F13" s="7" t="s">
        <v>22</v>
      </c>
      <c r="G13" s="7" t="s">
        <v>23</v>
      </c>
      <c r="H13"/>
      <c r="I13"/>
      <c r="J13"/>
      <c r="K13" s="10"/>
    </row>
    <row r="14" spans="1:15">
      <c r="B14" s="5" t="s">
        <v>15</v>
      </c>
      <c r="C14" s="5">
        <v>5</v>
      </c>
      <c r="D14" s="5">
        <v>1594.1592728176761</v>
      </c>
      <c r="E14" s="5">
        <v>318.83185456353522</v>
      </c>
      <c r="F14" s="5">
        <v>146.00692868693378</v>
      </c>
      <c r="G14" s="5">
        <v>1.292094479632993E-4</v>
      </c>
      <c r="H14"/>
      <c r="I14"/>
      <c r="J14"/>
      <c r="K14" s="10"/>
    </row>
    <row r="15" spans="1:15">
      <c r="B15" s="5" t="s">
        <v>16</v>
      </c>
      <c r="C15" s="5">
        <v>4</v>
      </c>
      <c r="D15" s="5">
        <v>8.7347047823235968</v>
      </c>
      <c r="E15" s="5">
        <v>2.1836761955808992</v>
      </c>
      <c r="F15" s="5"/>
      <c r="G15" s="5"/>
      <c r="H15"/>
      <c r="I15"/>
      <c r="J15"/>
      <c r="K15" s="10"/>
    </row>
    <row r="16" spans="1:15" ht="15.75" thickBot="1">
      <c r="B16" s="6" t="s">
        <v>17</v>
      </c>
      <c r="C16" s="6">
        <v>9</v>
      </c>
      <c r="D16" s="6">
        <v>1602.8939775999997</v>
      </c>
      <c r="E16" s="6"/>
      <c r="F16" s="6"/>
      <c r="G16" s="6"/>
      <c r="H16"/>
      <c r="I16"/>
      <c r="J16"/>
      <c r="K16" s="10"/>
    </row>
    <row r="17" spans="2:19">
      <c r="B17"/>
      <c r="C17"/>
      <c r="D17"/>
      <c r="E17"/>
      <c r="F17"/>
      <c r="G17"/>
      <c r="H17"/>
      <c r="I17"/>
      <c r="J17"/>
      <c r="K17" s="10"/>
    </row>
    <row r="18" spans="2:19">
      <c r="B18"/>
      <c r="C18" t="s">
        <v>24</v>
      </c>
      <c r="D18" t="s">
        <v>12</v>
      </c>
      <c r="E18" t="s">
        <v>25</v>
      </c>
      <c r="F18" t="s">
        <v>26</v>
      </c>
      <c r="G18" t="s">
        <v>27</v>
      </c>
      <c r="H18" t="s">
        <v>28</v>
      </c>
      <c r="I18" t="s">
        <v>29</v>
      </c>
      <c r="J18" t="s">
        <v>30</v>
      </c>
      <c r="K18" s="10"/>
    </row>
    <row r="19" spans="2:19">
      <c r="B19" t="s">
        <v>18</v>
      </c>
      <c r="C19">
        <v>-20.079024526764481</v>
      </c>
      <c r="D19">
        <v>5.2207650778690962</v>
      </c>
      <c r="E19">
        <v>-3.845992728514021</v>
      </c>
      <c r="F19">
        <v>1.8365296762275725E-2</v>
      </c>
      <c r="G19">
        <v>-34.574192171797762</v>
      </c>
      <c r="H19">
        <v>-5.5838568817312009</v>
      </c>
      <c r="I19">
        <v>-34.574192171797762</v>
      </c>
      <c r="J19">
        <v>-5.5838568817312009</v>
      </c>
      <c r="K19" s="10"/>
    </row>
    <row r="20" spans="2:19">
      <c r="B20" t="s">
        <v>2</v>
      </c>
      <c r="C20">
        <v>-1.3010138988978387E-3</v>
      </c>
      <c r="D20">
        <v>2.7792754664452699E-3</v>
      </c>
      <c r="E20">
        <v>-0.46811261229958351</v>
      </c>
      <c r="F20">
        <v>0.6640724163328191</v>
      </c>
      <c r="G20">
        <v>-9.0175196632781406E-3</v>
      </c>
      <c r="H20">
        <v>6.4154918654824623E-3</v>
      </c>
      <c r="I20">
        <v>-9.0175196632781406E-3</v>
      </c>
      <c r="J20">
        <v>6.4154918654824623E-3</v>
      </c>
      <c r="K20" s="10"/>
    </row>
    <row r="21" spans="2:19">
      <c r="B21" t="s">
        <v>3</v>
      </c>
      <c r="C21">
        <v>1.8476503979032923</v>
      </c>
      <c r="D21">
        <v>0.55020540541125196</v>
      </c>
      <c r="E21">
        <v>3.3581102252571711</v>
      </c>
      <c r="F21">
        <v>2.8354512779649142E-2</v>
      </c>
      <c r="G21">
        <v>0.32003529328058078</v>
      </c>
      <c r="H21">
        <v>3.3752655025260037</v>
      </c>
      <c r="I21">
        <v>0.32003529328058078</v>
      </c>
      <c r="J21">
        <v>3.3752655025260037</v>
      </c>
    </row>
    <row r="22" spans="2:19">
      <c r="B22" t="s">
        <v>4</v>
      </c>
      <c r="C22">
        <v>0.41911935802122458</v>
      </c>
      <c r="D22">
        <v>4.3930859974457129E-2</v>
      </c>
      <c r="E22">
        <v>9.5404314476182481</v>
      </c>
      <c r="F22">
        <v>6.7409462248033396E-4</v>
      </c>
      <c r="G22">
        <v>0.29714773688477836</v>
      </c>
      <c r="H22">
        <v>0.54109097915767079</v>
      </c>
      <c r="I22">
        <v>0.29714773688477836</v>
      </c>
      <c r="J22">
        <v>0.54109097915767079</v>
      </c>
    </row>
    <row r="23" spans="2:19">
      <c r="B23" t="s">
        <v>5</v>
      </c>
      <c r="C23">
        <v>2.0211794227949875</v>
      </c>
      <c r="D23">
        <v>0.85437179430764831</v>
      </c>
      <c r="E23">
        <v>2.3656907171577188</v>
      </c>
      <c r="F23">
        <v>7.7182497802206942E-2</v>
      </c>
      <c r="G23">
        <v>-0.35093696339797331</v>
      </c>
      <c r="H23">
        <v>4.3932958089879488</v>
      </c>
      <c r="I23">
        <v>-0.35093696339797331</v>
      </c>
      <c r="J23">
        <v>4.3932958089879488</v>
      </c>
    </row>
    <row r="24" spans="2:19">
      <c r="B24" t="s">
        <v>6</v>
      </c>
      <c r="C24">
        <v>-4.3156942490317769E-2</v>
      </c>
      <c r="D24">
        <v>0.1771344926913983</v>
      </c>
      <c r="E24">
        <v>-0.24363940548555557</v>
      </c>
      <c r="F24">
        <v>0.81949554689461523</v>
      </c>
      <c r="G24">
        <v>-0.53496113765776787</v>
      </c>
      <c r="H24">
        <v>0.44864725267713235</v>
      </c>
      <c r="I24">
        <v>-0.53496113765776787</v>
      </c>
      <c r="J24">
        <v>0.44864725267713235</v>
      </c>
    </row>
    <row r="25" spans="2:19">
      <c r="B25"/>
      <c r="C25"/>
      <c r="D25"/>
      <c r="E25"/>
      <c r="F25"/>
      <c r="G25"/>
      <c r="H25"/>
      <c r="I25"/>
      <c r="J25"/>
      <c r="L25" s="4"/>
      <c r="M25" s="2"/>
      <c r="N25" s="2"/>
      <c r="O25" s="2"/>
      <c r="P25" s="2"/>
      <c r="Q25" s="2"/>
      <c r="R25" s="2"/>
      <c r="S25" s="2"/>
    </row>
    <row r="26" spans="2:19">
      <c r="B26" t="s">
        <v>31</v>
      </c>
      <c r="C26">
        <f>C19+C20*1946+C21*8.65+C22*93.2+C23*4.8+C24*12</f>
        <v>41.617080454954063</v>
      </c>
      <c r="D26"/>
      <c r="E26"/>
      <c r="F26"/>
      <c r="G26"/>
      <c r="H26"/>
      <c r="I26"/>
      <c r="J26"/>
      <c r="L26" s="2"/>
      <c r="M26" s="2"/>
      <c r="N26" s="2"/>
      <c r="O26" s="2"/>
      <c r="P26" s="2"/>
      <c r="Q26" s="2"/>
      <c r="R26" s="2"/>
      <c r="S26" s="2"/>
    </row>
    <row r="27" spans="2:19" ht="15.75" thickBot="1">
      <c r="B27"/>
      <c r="C27"/>
      <c r="D27"/>
      <c r="E27"/>
      <c r="F27"/>
      <c r="G27"/>
      <c r="H27"/>
      <c r="I27"/>
      <c r="J27"/>
      <c r="L27" s="2"/>
      <c r="M27" s="2"/>
      <c r="N27" s="2"/>
      <c r="O27" s="2"/>
      <c r="P27" s="2"/>
      <c r="Q27" s="2"/>
      <c r="R27" s="2"/>
      <c r="S27" s="2"/>
    </row>
    <row r="28" spans="2:19">
      <c r="B28" s="7"/>
      <c r="C28" s="7" t="s">
        <v>2</v>
      </c>
      <c r="D28" s="7" t="s">
        <v>3</v>
      </c>
      <c r="E28" s="7" t="s">
        <v>4</v>
      </c>
      <c r="F28" s="7" t="s">
        <v>5</v>
      </c>
      <c r="G28" s="7" t="s">
        <v>6</v>
      </c>
      <c r="H28" s="8"/>
      <c r="I28"/>
      <c r="J28"/>
      <c r="L28" s="2"/>
      <c r="M28" s="2"/>
      <c r="N28" s="2"/>
      <c r="O28" s="2"/>
      <c r="P28" s="2"/>
      <c r="Q28" s="2"/>
      <c r="R28" s="2"/>
      <c r="S28" s="2"/>
    </row>
    <row r="29" spans="2:19">
      <c r="B29" s="5" t="s">
        <v>2</v>
      </c>
      <c r="C29" s="5">
        <v>1</v>
      </c>
      <c r="D29" s="5"/>
      <c r="E29" s="5"/>
      <c r="F29" s="5"/>
      <c r="G29" s="5"/>
      <c r="H29" s="8"/>
      <c r="I29"/>
      <c r="J29"/>
      <c r="L29" s="2"/>
      <c r="M29" s="2"/>
      <c r="N29" s="2"/>
      <c r="O29" s="2"/>
      <c r="P29" s="2"/>
      <c r="Q29" s="2"/>
      <c r="R29" s="2"/>
      <c r="S29" s="2"/>
    </row>
    <row r="30" spans="2:19">
      <c r="B30" s="5" t="s">
        <v>3</v>
      </c>
      <c r="C30" s="5">
        <v>0.78780239131970919</v>
      </c>
      <c r="D30" s="5">
        <v>1</v>
      </c>
      <c r="E30" s="5"/>
      <c r="F30" s="5"/>
      <c r="G30" s="5"/>
      <c r="H30" s="8"/>
      <c r="I30"/>
      <c r="J30"/>
      <c r="L30" s="2"/>
      <c r="M30" s="2"/>
      <c r="N30" s="2"/>
      <c r="O30" s="2"/>
      <c r="P30" s="2"/>
      <c r="Q30" s="2"/>
      <c r="R30" s="2"/>
      <c r="S30" s="2"/>
    </row>
    <row r="31" spans="2:19">
      <c r="B31" s="5" t="s">
        <v>4</v>
      </c>
      <c r="C31" s="5">
        <v>0.82479366509145824</v>
      </c>
      <c r="D31" s="5">
        <v>0.40878205465334527</v>
      </c>
      <c r="E31" s="5">
        <v>1</v>
      </c>
      <c r="F31" s="5"/>
      <c r="G31" s="5"/>
      <c r="H31" s="8"/>
      <c r="I31"/>
      <c r="J31"/>
      <c r="L31" s="2"/>
      <c r="M31" s="2"/>
      <c r="N31" s="2"/>
      <c r="O31" s="2"/>
      <c r="P31" s="2"/>
      <c r="Q31" s="2"/>
      <c r="R31" s="2"/>
      <c r="S31" s="2"/>
    </row>
    <row r="32" spans="2:19">
      <c r="B32" s="5" t="s">
        <v>5</v>
      </c>
      <c r="C32" s="5">
        <v>-0.50057278017845463</v>
      </c>
      <c r="D32" s="5">
        <v>-0.44651272320064095</v>
      </c>
      <c r="E32" s="5">
        <v>-0.34949325218446031</v>
      </c>
      <c r="F32" s="5">
        <v>1</v>
      </c>
      <c r="G32" s="5"/>
      <c r="H32" s="8"/>
      <c r="I32"/>
      <c r="J32"/>
    </row>
    <row r="33" spans="1:10" ht="15.75" thickBot="1">
      <c r="B33" s="6" t="s">
        <v>6</v>
      </c>
      <c r="C33" s="6">
        <v>0.21035798807996414</v>
      </c>
      <c r="D33" s="6">
        <v>0.3950705583740558</v>
      </c>
      <c r="E33" s="6">
        <v>0.15460607245647442</v>
      </c>
      <c r="F33" s="6">
        <v>0.29066889685072694</v>
      </c>
      <c r="G33" s="6">
        <v>1</v>
      </c>
      <c r="H33" s="8"/>
      <c r="I33"/>
      <c r="J33"/>
    </row>
    <row r="34" spans="1:10">
      <c r="B34" s="9"/>
      <c r="C34" s="9"/>
      <c r="D34" s="8"/>
      <c r="E34" s="8"/>
      <c r="F34" s="8"/>
      <c r="G34" s="8"/>
      <c r="H34" s="8"/>
      <c r="I34"/>
      <c r="J34"/>
    </row>
    <row r="35" spans="1:10">
      <c r="B35" s="19" t="s">
        <v>32</v>
      </c>
      <c r="C35" s="20"/>
      <c r="D35" s="20"/>
      <c r="E35" s="20"/>
      <c r="F35" s="20"/>
      <c r="G35" s="20"/>
      <c r="H35" s="20"/>
      <c r="I35" s="20"/>
      <c r="J35" s="20"/>
    </row>
    <row r="36" spans="1:10">
      <c r="B36" s="20"/>
      <c r="C36" s="20"/>
      <c r="D36" s="20"/>
      <c r="E36" s="20"/>
      <c r="F36" s="20"/>
      <c r="G36" s="20"/>
      <c r="H36" s="20"/>
      <c r="I36" s="20"/>
      <c r="J36" s="20"/>
    </row>
    <row r="37" spans="1:10">
      <c r="B37" s="20"/>
      <c r="C37" s="20"/>
      <c r="D37" s="20"/>
      <c r="E37" s="20"/>
      <c r="F37" s="20"/>
      <c r="G37" s="20"/>
      <c r="H37" s="20"/>
      <c r="I37" s="20"/>
      <c r="J37" s="20"/>
    </row>
    <row r="38" spans="1:10">
      <c r="B38" s="5"/>
      <c r="C38" s="5"/>
      <c r="D38" s="8"/>
      <c r="E38" s="8"/>
      <c r="F38" s="8"/>
      <c r="G38" s="8"/>
      <c r="H38" s="8"/>
      <c r="I38"/>
      <c r="J38"/>
    </row>
    <row r="39" spans="1:10">
      <c r="B39" s="5"/>
      <c r="C39" s="5"/>
      <c r="D39" s="8"/>
      <c r="E39" s="8"/>
      <c r="F39" s="8"/>
      <c r="G39" s="8"/>
      <c r="H39" s="8"/>
      <c r="I39"/>
      <c r="J39"/>
    </row>
    <row r="40" spans="1:10">
      <c r="B40" s="8"/>
      <c r="C40" s="8"/>
      <c r="D40" s="8"/>
      <c r="E40" s="8"/>
      <c r="F40" s="8"/>
      <c r="G40" s="8"/>
      <c r="H40" s="8"/>
      <c r="I40"/>
      <c r="J40"/>
    </row>
    <row r="41" spans="1:10">
      <c r="B41" s="8"/>
      <c r="C41" s="8"/>
      <c r="D41" s="8"/>
      <c r="E41" s="8"/>
      <c r="F41" s="8"/>
      <c r="G41" s="8"/>
      <c r="H41" s="8"/>
      <c r="I41"/>
      <c r="J41"/>
    </row>
    <row r="42" spans="1:10">
      <c r="B42" s="9"/>
      <c r="C42" s="9"/>
      <c r="D42" s="9"/>
      <c r="E42" s="9"/>
      <c r="F42" s="9"/>
      <c r="G42" s="9"/>
      <c r="H42" s="8"/>
      <c r="I42"/>
      <c r="J42"/>
    </row>
    <row r="43" spans="1:10">
      <c r="B43" s="5"/>
      <c r="C43" s="5"/>
      <c r="D43" s="5"/>
      <c r="E43" s="5"/>
      <c r="F43" s="5"/>
      <c r="G43" s="5"/>
      <c r="H43" s="8"/>
      <c r="I43"/>
      <c r="J43"/>
    </row>
    <row r="44" spans="1:10">
      <c r="B44" s="5"/>
      <c r="C44" s="5"/>
      <c r="D44" s="5"/>
      <c r="E44" s="5"/>
      <c r="F44" s="5"/>
      <c r="G44" s="5"/>
      <c r="H44" s="8"/>
      <c r="I44"/>
      <c r="J44"/>
    </row>
    <row r="45" spans="1:10">
      <c r="B45" s="5"/>
      <c r="C45" s="5"/>
      <c r="D45" s="5"/>
      <c r="E45" s="5"/>
      <c r="F45" s="5"/>
      <c r="G45" s="5"/>
      <c r="H45" s="8"/>
      <c r="I45"/>
      <c r="J45"/>
    </row>
    <row r="46" spans="1:10">
      <c r="B46" s="5"/>
      <c r="C46" s="5"/>
      <c r="D46" s="5"/>
      <c r="E46" s="5"/>
      <c r="F46" s="5"/>
      <c r="G46" s="5"/>
      <c r="H46" s="8"/>
      <c r="I46"/>
      <c r="J46"/>
    </row>
    <row r="47" spans="1:10">
      <c r="B47" s="8"/>
      <c r="C47" s="8"/>
      <c r="D47" s="8"/>
      <c r="E47" s="8"/>
      <c r="F47" s="8"/>
      <c r="G47" s="8"/>
      <c r="H47" s="8"/>
      <c r="I47"/>
      <c r="J47"/>
    </row>
    <row r="48" spans="1:10">
      <c r="A48" s="12">
        <v>2</v>
      </c>
      <c r="B48" t="s">
        <v>7</v>
      </c>
      <c r="C48"/>
      <c r="D48"/>
      <c r="E48"/>
      <c r="F48"/>
      <c r="G48"/>
      <c r="H48"/>
      <c r="I48"/>
      <c r="J48"/>
    </row>
    <row r="49" spans="2:10" ht="15.75" thickBot="1">
      <c r="B49"/>
      <c r="C49"/>
      <c r="D49"/>
      <c r="E49"/>
      <c r="F49"/>
      <c r="G49"/>
      <c r="H49"/>
      <c r="I49"/>
      <c r="J49"/>
    </row>
    <row r="50" spans="2:10">
      <c r="B50" s="18" t="s">
        <v>8</v>
      </c>
      <c r="C50" s="18"/>
      <c r="D50"/>
      <c r="E50"/>
      <c r="F50"/>
      <c r="G50"/>
      <c r="H50"/>
      <c r="I50"/>
      <c r="J50"/>
    </row>
    <row r="51" spans="2:10">
      <c r="B51" s="5" t="s">
        <v>9</v>
      </c>
      <c r="C51" s="5">
        <v>0.86499718151559291</v>
      </c>
      <c r="D51"/>
      <c r="E51"/>
      <c r="F51"/>
      <c r="G51"/>
      <c r="H51"/>
      <c r="I51"/>
      <c r="J51"/>
    </row>
    <row r="52" spans="2:10">
      <c r="B52" s="5" t="s">
        <v>10</v>
      </c>
      <c r="C52" s="5">
        <v>0.74822012402991966</v>
      </c>
      <c r="D52"/>
      <c r="E52"/>
      <c r="F52"/>
      <c r="G52"/>
      <c r="H52"/>
      <c r="I52"/>
      <c r="J52"/>
    </row>
    <row r="53" spans="2:10">
      <c r="B53" s="5" t="s">
        <v>11</v>
      </c>
      <c r="C53" s="5">
        <v>0.59715219844787149</v>
      </c>
      <c r="D53"/>
      <c r="E53"/>
      <c r="F53"/>
      <c r="G53"/>
      <c r="H53"/>
      <c r="I53"/>
      <c r="J53"/>
    </row>
    <row r="54" spans="2:10">
      <c r="B54" s="5" t="s">
        <v>12</v>
      </c>
      <c r="C54" s="5">
        <v>0.50725410200711174</v>
      </c>
      <c r="D54"/>
      <c r="E54"/>
      <c r="F54"/>
      <c r="G54"/>
      <c r="H54"/>
      <c r="I54"/>
      <c r="J54"/>
    </row>
    <row r="55" spans="2:10" ht="15.75" thickBot="1">
      <c r="B55" s="6" t="s">
        <v>13</v>
      </c>
      <c r="C55" s="6">
        <v>9</v>
      </c>
      <c r="D55"/>
      <c r="E55"/>
      <c r="F55"/>
      <c r="G55"/>
      <c r="H55"/>
      <c r="I55"/>
      <c r="J55"/>
    </row>
    <row r="56" spans="2:10">
      <c r="B56"/>
      <c r="C56"/>
      <c r="D56"/>
      <c r="E56"/>
      <c r="F56"/>
      <c r="G56"/>
      <c r="H56"/>
      <c r="I56"/>
      <c r="J56"/>
    </row>
    <row r="57" spans="2:10" ht="15.75" thickBot="1">
      <c r="B57" t="s">
        <v>14</v>
      </c>
      <c r="C57"/>
      <c r="D57"/>
      <c r="E57"/>
      <c r="F57"/>
      <c r="G57"/>
      <c r="H57"/>
      <c r="I57"/>
      <c r="J57"/>
    </row>
    <row r="58" spans="2:10">
      <c r="B58" s="7"/>
      <c r="C58" s="7" t="s">
        <v>19</v>
      </c>
      <c r="D58" s="7" t="s">
        <v>20</v>
      </c>
      <c r="E58" s="7" t="s">
        <v>21</v>
      </c>
      <c r="F58" s="7" t="s">
        <v>22</v>
      </c>
      <c r="G58" s="7" t="s">
        <v>23</v>
      </c>
      <c r="H58"/>
      <c r="I58"/>
      <c r="J58"/>
    </row>
    <row r="59" spans="2:10">
      <c r="B59" s="5" t="s">
        <v>15</v>
      </c>
      <c r="C59" s="5">
        <v>3</v>
      </c>
      <c r="D59" s="5">
        <v>3.8232219355403485</v>
      </c>
      <c r="E59" s="5">
        <v>1.2744073118467829</v>
      </c>
      <c r="F59" s="5">
        <v>4.9528721675836174</v>
      </c>
      <c r="G59" s="5">
        <v>5.8654842076506598E-2</v>
      </c>
      <c r="H59"/>
      <c r="I59"/>
      <c r="J59"/>
    </row>
    <row r="60" spans="2:10">
      <c r="B60" s="5" t="s">
        <v>16</v>
      </c>
      <c r="C60" s="5">
        <v>5</v>
      </c>
      <c r="D60" s="5">
        <v>1.2865336200152067</v>
      </c>
      <c r="E60" s="5">
        <v>0.25730672400304133</v>
      </c>
      <c r="F60" s="5"/>
      <c r="G60" s="5"/>
      <c r="H60"/>
      <c r="I60"/>
      <c r="J60"/>
    </row>
    <row r="61" spans="2:10" ht="15.75" thickBot="1">
      <c r="B61" s="6" t="s">
        <v>17</v>
      </c>
      <c r="C61" s="6">
        <v>8</v>
      </c>
      <c r="D61" s="6">
        <v>5.1097555555555552</v>
      </c>
      <c r="E61" s="6"/>
      <c r="F61" s="6"/>
      <c r="G61" s="6"/>
      <c r="H61"/>
      <c r="I61"/>
      <c r="J61"/>
    </row>
    <row r="62" spans="2:10" ht="15.75" thickBot="1">
      <c r="B62"/>
      <c r="C62"/>
      <c r="D62"/>
      <c r="E62"/>
      <c r="F62"/>
      <c r="G62"/>
      <c r="H62"/>
      <c r="I62"/>
      <c r="J62"/>
    </row>
    <row r="63" spans="2:10">
      <c r="B63" s="7"/>
      <c r="C63" s="7" t="s">
        <v>24</v>
      </c>
      <c r="D63" s="7" t="s">
        <v>12</v>
      </c>
      <c r="E63" s="7" t="s">
        <v>25</v>
      </c>
      <c r="F63" s="7" t="s">
        <v>26</v>
      </c>
      <c r="G63" s="7" t="s">
        <v>27</v>
      </c>
      <c r="H63" s="7" t="s">
        <v>28</v>
      </c>
      <c r="I63" s="7" t="s">
        <v>29</v>
      </c>
      <c r="J63" s="7" t="s">
        <v>30</v>
      </c>
    </row>
    <row r="64" spans="2:10">
      <c r="B64" s="5" t="s">
        <v>18</v>
      </c>
      <c r="C64" s="5">
        <v>-0.7832411570240545</v>
      </c>
      <c r="D64" s="5">
        <v>1.0578216364693951</v>
      </c>
      <c r="E64" s="5">
        <v>-0.74042837660062855</v>
      </c>
      <c r="F64" s="5">
        <v>0.4923224218499882</v>
      </c>
      <c r="G64" s="5">
        <v>-3.5024582400823063</v>
      </c>
      <c r="H64" s="5">
        <v>1.9359759260341973</v>
      </c>
      <c r="I64" s="5">
        <v>-3.5024582400823063</v>
      </c>
      <c r="J64" s="5">
        <v>1.9359759260341973</v>
      </c>
    </row>
    <row r="65" spans="2:12">
      <c r="B65" s="5" t="s">
        <v>33</v>
      </c>
      <c r="C65" s="5">
        <v>0.61963491543779836</v>
      </c>
      <c r="D65" s="5">
        <v>0.39959068474350251</v>
      </c>
      <c r="E65" s="5">
        <v>1.5506740749863634</v>
      </c>
      <c r="F65" s="5">
        <v>0.18167438397631858</v>
      </c>
      <c r="G65" s="5">
        <v>-0.4075456400782006</v>
      </c>
      <c r="H65" s="5">
        <v>1.6468154709537974</v>
      </c>
      <c r="I65" s="5">
        <v>-0.4075456400782006</v>
      </c>
      <c r="J65" s="5">
        <v>1.6468154709537974</v>
      </c>
    </row>
    <row r="66" spans="2:12">
      <c r="B66" s="5" t="s">
        <v>36</v>
      </c>
      <c r="C66" s="5">
        <v>5.3243390344264096E-3</v>
      </c>
      <c r="D66" s="5">
        <v>2.9033405901690229E-3</v>
      </c>
      <c r="E66" s="5">
        <v>1.8338664958755129</v>
      </c>
      <c r="F66" s="5">
        <v>0.12613873891949917</v>
      </c>
      <c r="G66" s="5">
        <v>-2.1389355466021167E-3</v>
      </c>
      <c r="H66" s="5">
        <v>1.2787613615454937E-2</v>
      </c>
      <c r="I66" s="5">
        <v>-2.1389355466021167E-3</v>
      </c>
      <c r="J66" s="5">
        <v>1.2787613615454937E-2</v>
      </c>
    </row>
    <row r="67" spans="2:12" ht="15.75" thickBot="1">
      <c r="B67" s="6" t="s">
        <v>34</v>
      </c>
      <c r="C67" s="6">
        <v>-9.1693779211981445E-4</v>
      </c>
      <c r="D67" s="6">
        <v>2.8039512987612682E-3</v>
      </c>
      <c r="E67" s="6">
        <v>-0.3270163046429872</v>
      </c>
      <c r="F67" s="6">
        <v>0.75690203775936937</v>
      </c>
      <c r="G67" s="6">
        <v>-8.1247240660921056E-3</v>
      </c>
      <c r="H67" s="6">
        <v>6.2908484818524771E-3</v>
      </c>
      <c r="I67" s="6">
        <v>-8.1247240660921056E-3</v>
      </c>
      <c r="J67" s="6">
        <v>6.2908484818524771E-3</v>
      </c>
    </row>
    <row r="68" spans="2:12">
      <c r="B68"/>
      <c r="C68"/>
      <c r="D68"/>
      <c r="E68"/>
      <c r="F68"/>
      <c r="G68"/>
      <c r="H68"/>
      <c r="I68"/>
      <c r="J68"/>
    </row>
    <row r="69" spans="2:12">
      <c r="B69" t="s">
        <v>31</v>
      </c>
      <c r="C69">
        <f>C64+C65*3.53+C66*450+C67*560</f>
        <v>3.286537496376162</v>
      </c>
      <c r="D69"/>
      <c r="E69"/>
      <c r="F69"/>
      <c r="G69"/>
      <c r="H69"/>
      <c r="I69"/>
      <c r="J69"/>
      <c r="K69"/>
      <c r="L69"/>
    </row>
    <row r="70" spans="2:12" ht="15.75" thickBot="1">
      <c r="B70"/>
      <c r="C70"/>
      <c r="D70"/>
      <c r="E70"/>
      <c r="F70"/>
      <c r="G70"/>
      <c r="H70"/>
      <c r="I70"/>
      <c r="J70"/>
    </row>
    <row r="71" spans="2:12">
      <c r="B71" s="7"/>
      <c r="C71" s="7" t="s">
        <v>33</v>
      </c>
      <c r="D71" s="7" t="s">
        <v>36</v>
      </c>
      <c r="E71" s="7" t="s">
        <v>34</v>
      </c>
    </row>
    <row r="72" spans="2:12">
      <c r="B72" s="5" t="s">
        <v>33</v>
      </c>
      <c r="C72" s="5">
        <v>1</v>
      </c>
      <c r="D72" s="5"/>
      <c r="E72" s="5"/>
    </row>
    <row r="73" spans="2:12">
      <c r="B73" s="5" t="s">
        <v>36</v>
      </c>
      <c r="C73" s="5">
        <v>0.60887020481595233</v>
      </c>
      <c r="D73" s="5">
        <v>1</v>
      </c>
      <c r="E73" s="5"/>
    </row>
    <row r="74" spans="2:12" ht="15.75" thickBot="1">
      <c r="B74" s="6" t="s">
        <v>34</v>
      </c>
      <c r="C74" s="6">
        <v>0.63587469287774745</v>
      </c>
      <c r="D74" s="6">
        <v>0.59881719862236371</v>
      </c>
      <c r="E74" s="6">
        <v>1</v>
      </c>
    </row>
    <row r="76" spans="2:12">
      <c r="B76" s="19" t="s">
        <v>37</v>
      </c>
      <c r="C76" s="20"/>
      <c r="D76" s="20"/>
      <c r="E76" s="20"/>
      <c r="F76" s="20"/>
      <c r="G76" s="20"/>
      <c r="H76" s="20"/>
      <c r="I76" s="20"/>
      <c r="J76" s="20"/>
    </row>
    <row r="77" spans="2:12">
      <c r="B77" s="20"/>
      <c r="C77" s="20"/>
      <c r="D77" s="20"/>
      <c r="E77" s="20"/>
      <c r="F77" s="20"/>
      <c r="G77" s="20"/>
      <c r="H77" s="20"/>
      <c r="I77" s="20"/>
      <c r="J77" s="20"/>
    </row>
    <row r="78" spans="2:12">
      <c r="B78" s="20"/>
      <c r="C78" s="20"/>
      <c r="D78" s="20"/>
      <c r="E78" s="20"/>
      <c r="F78" s="20"/>
      <c r="G78" s="20"/>
      <c r="H78" s="20"/>
      <c r="I78" s="20"/>
      <c r="J78" s="20"/>
    </row>
    <row r="80" spans="2:12">
      <c r="B80" s="19" t="s">
        <v>38</v>
      </c>
      <c r="C80" s="20"/>
      <c r="D80" s="20"/>
      <c r="E80" s="20"/>
      <c r="F80" s="20"/>
      <c r="G80" s="20"/>
      <c r="H80" s="20"/>
      <c r="I80" s="20"/>
      <c r="J80" s="20"/>
    </row>
    <row r="81" spans="2:10">
      <c r="B81" s="20"/>
      <c r="C81" s="20"/>
      <c r="D81" s="20"/>
      <c r="E81" s="20"/>
      <c r="F81" s="20"/>
      <c r="G81" s="20"/>
      <c r="H81" s="20"/>
      <c r="I81" s="20"/>
      <c r="J81" s="20"/>
    </row>
    <row r="82" spans="2:10">
      <c r="B82" s="20"/>
      <c r="C82" s="20"/>
      <c r="D82" s="20"/>
      <c r="E82" s="20"/>
      <c r="F82" s="20"/>
      <c r="G82" s="20"/>
      <c r="H82" s="20"/>
      <c r="I82" s="20"/>
      <c r="J82" s="20"/>
    </row>
    <row r="83" spans="2:10">
      <c r="B83" s="20"/>
      <c r="C83" s="20"/>
      <c r="D83" s="20"/>
      <c r="E83" s="20"/>
      <c r="F83" s="20"/>
      <c r="G83" s="20"/>
      <c r="H83" s="20"/>
      <c r="I83" s="20"/>
      <c r="J83" s="20"/>
    </row>
    <row r="84" spans="2:10">
      <c r="B84" s="20"/>
      <c r="C84" s="20"/>
      <c r="D84" s="20"/>
      <c r="E84" s="20"/>
      <c r="F84" s="20"/>
      <c r="G84" s="20"/>
      <c r="H84" s="20"/>
      <c r="I84" s="20"/>
      <c r="J84" s="20"/>
    </row>
    <row r="85" spans="2:10">
      <c r="B85" s="20"/>
      <c r="C85" s="20"/>
      <c r="D85" s="20"/>
      <c r="E85" s="20"/>
      <c r="F85" s="20"/>
      <c r="G85" s="20"/>
      <c r="H85" s="20"/>
      <c r="I85" s="20"/>
      <c r="J85" s="20"/>
    </row>
    <row r="86" spans="2:10">
      <c r="B86" s="20"/>
      <c r="C86" s="20"/>
      <c r="D86" s="20"/>
      <c r="E86" s="20"/>
      <c r="F86" s="20"/>
      <c r="G86" s="20"/>
      <c r="H86" s="20"/>
      <c r="I86" s="20"/>
      <c r="J86" s="20"/>
    </row>
    <row r="87" spans="2:10">
      <c r="B87" s="20"/>
      <c r="C87" s="20"/>
      <c r="D87" s="20"/>
      <c r="E87" s="20"/>
      <c r="F87" s="20"/>
      <c r="G87" s="20"/>
      <c r="H87" s="20"/>
      <c r="I87" s="20"/>
      <c r="J87" s="20"/>
    </row>
  </sheetData>
  <mergeCells count="4">
    <mergeCell ref="B80:J87"/>
    <mergeCell ref="A1:J2"/>
    <mergeCell ref="B35:J37"/>
    <mergeCell ref="B76:J7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180"/>
  <sheetViews>
    <sheetView workbookViewId="0">
      <selection activeCell="I5" sqref="I5"/>
    </sheetView>
  </sheetViews>
  <sheetFormatPr defaultRowHeight="15"/>
  <cols>
    <col min="1" max="1" width="7" style="10" bestFit="1" customWidth="1"/>
    <col min="2" max="6" width="9.140625" style="10"/>
    <col min="7" max="7" width="7.28515625" style="10" bestFit="1" customWidth="1"/>
    <col min="8" max="8" width="9.140625" style="10"/>
    <col min="9" max="9" width="7.85546875" style="10" customWidth="1"/>
    <col min="10" max="10" width="9.140625" style="10"/>
    <col min="11" max="11" width="7.5703125" style="10" bestFit="1" customWidth="1"/>
    <col min="12" max="12" width="9.140625" style="10"/>
    <col min="13" max="13" width="6.85546875" style="10" bestFit="1" customWidth="1"/>
    <col min="14" max="16384" width="9.140625" style="10"/>
  </cols>
  <sheetData>
    <row r="1" spans="1:13">
      <c r="A1" s="10" t="s">
        <v>1</v>
      </c>
      <c r="B1" s="10" t="s">
        <v>2</v>
      </c>
      <c r="C1" s="10" t="s">
        <v>3</v>
      </c>
      <c r="D1" s="13" t="s">
        <v>4</v>
      </c>
      <c r="E1" s="13" t="s">
        <v>5</v>
      </c>
      <c r="F1" s="13" t="s">
        <v>6</v>
      </c>
      <c r="I1" s="10" t="s">
        <v>2</v>
      </c>
      <c r="J1" s="16" t="s">
        <v>3</v>
      </c>
      <c r="K1" s="10" t="s">
        <v>4</v>
      </c>
      <c r="L1" s="14" t="s">
        <v>5</v>
      </c>
      <c r="M1" s="5" t="s">
        <v>6</v>
      </c>
    </row>
    <row r="2" spans="1:13">
      <c r="A2" s="10">
        <v>37.701999999999998</v>
      </c>
      <c r="B2" s="10">
        <v>1739</v>
      </c>
      <c r="C2" s="10">
        <v>9.27</v>
      </c>
      <c r="D2" s="5">
        <v>85.4</v>
      </c>
      <c r="E2" s="5">
        <v>3.5</v>
      </c>
      <c r="F2" s="5">
        <v>9</v>
      </c>
      <c r="H2" s="10" t="s">
        <v>2</v>
      </c>
      <c r="I2" s="17">
        <v>1</v>
      </c>
    </row>
    <row r="3" spans="1:13" s="11" customFormat="1">
      <c r="A3" s="15">
        <v>24.196000000000002</v>
      </c>
      <c r="B3" s="15">
        <v>1221</v>
      </c>
      <c r="C3" s="15">
        <v>5.86</v>
      </c>
      <c r="D3" s="15">
        <v>60.7</v>
      </c>
      <c r="E3" s="15">
        <v>5</v>
      </c>
      <c r="F3" s="15">
        <v>5</v>
      </c>
      <c r="H3" s="16" t="s">
        <v>3</v>
      </c>
      <c r="I3" s="11">
        <f>CORREL(B2:B11,C2:C11)</f>
        <v>0.78780239131970919</v>
      </c>
      <c r="J3" s="11">
        <v>1</v>
      </c>
    </row>
    <row r="4" spans="1:13">
      <c r="A4" s="5">
        <v>32.055</v>
      </c>
      <c r="B4" s="5">
        <v>1646</v>
      </c>
      <c r="C4" s="5">
        <v>8.81</v>
      </c>
      <c r="D4" s="5">
        <v>68.099999999999994</v>
      </c>
      <c r="E4" s="5">
        <v>4.4000000000000004</v>
      </c>
      <c r="F4" s="5">
        <v>7</v>
      </c>
      <c r="H4" s="10" t="s">
        <v>4</v>
      </c>
      <c r="I4" s="10">
        <f>CORREL(B2:B11,D2:D11)</f>
        <v>0.82479366509145824</v>
      </c>
      <c r="K4" s="10">
        <v>1</v>
      </c>
    </row>
    <row r="5" spans="1:13">
      <c r="A5" s="5">
        <v>3.6110000000000002</v>
      </c>
      <c r="B5" s="5">
        <v>120</v>
      </c>
      <c r="C5" s="5">
        <v>3.81</v>
      </c>
      <c r="D5" s="5">
        <v>20.2</v>
      </c>
      <c r="E5" s="5">
        <v>4</v>
      </c>
      <c r="F5" s="5">
        <v>5</v>
      </c>
      <c r="G5" s="14"/>
      <c r="H5" s="14" t="s">
        <v>5</v>
      </c>
      <c r="I5" s="10">
        <f>CORREL(B2:B11,E2:E11)</f>
        <v>-0.50057278017845463</v>
      </c>
      <c r="L5" s="10">
        <v>1</v>
      </c>
    </row>
    <row r="6" spans="1:13">
      <c r="A6" s="5">
        <v>17.625</v>
      </c>
      <c r="B6" s="5">
        <v>1096</v>
      </c>
      <c r="C6" s="5">
        <v>10.31</v>
      </c>
      <c r="D6" s="5">
        <v>33.799999999999997</v>
      </c>
      <c r="E6" s="5">
        <v>3.5</v>
      </c>
      <c r="F6" s="5">
        <v>7</v>
      </c>
      <c r="G6" s="5"/>
      <c r="H6" s="5" t="s">
        <v>6</v>
      </c>
      <c r="I6" s="10">
        <f>CORREL(B2:B11,F2:F11)</f>
        <v>0.21035798807996414</v>
      </c>
      <c r="M6" s="10">
        <v>1</v>
      </c>
    </row>
    <row r="7" spans="1:13">
      <c r="A7" s="5">
        <v>45.918999999999997</v>
      </c>
      <c r="B7" s="5">
        <v>2290</v>
      </c>
      <c r="C7" s="5">
        <v>11.62</v>
      </c>
      <c r="D7" s="5">
        <v>95.1</v>
      </c>
      <c r="E7" s="5">
        <v>4.0999999999999996</v>
      </c>
      <c r="F7" s="5">
        <v>13</v>
      </c>
      <c r="G7" s="5"/>
      <c r="H7" s="5"/>
    </row>
    <row r="8" spans="1:13">
      <c r="A8" s="5">
        <v>29.6</v>
      </c>
      <c r="B8" s="5">
        <v>1687</v>
      </c>
      <c r="C8" s="5">
        <v>8.9600000000000009</v>
      </c>
      <c r="D8" s="5">
        <v>69.3</v>
      </c>
      <c r="E8" s="5">
        <v>4.0999999999999996</v>
      </c>
      <c r="F8" s="5">
        <v>15</v>
      </c>
      <c r="G8" s="5"/>
      <c r="H8" s="5"/>
    </row>
    <row r="9" spans="1:13">
      <c r="A9" s="5">
        <v>8.1140000000000008</v>
      </c>
      <c r="B9" s="5">
        <v>241</v>
      </c>
      <c r="C9" s="5">
        <v>6.28</v>
      </c>
      <c r="D9" s="5">
        <v>16.3</v>
      </c>
      <c r="E9" s="5">
        <v>5.9</v>
      </c>
      <c r="F9" s="5">
        <v>11</v>
      </c>
      <c r="G9" s="5"/>
      <c r="H9" s="5"/>
    </row>
    <row r="10" spans="1:13">
      <c r="A10" s="5">
        <v>20.116</v>
      </c>
      <c r="B10" s="5">
        <v>649</v>
      </c>
      <c r="C10" s="5">
        <v>7.77</v>
      </c>
      <c r="D10" s="5">
        <v>34.9</v>
      </c>
      <c r="E10" s="5">
        <v>5.5</v>
      </c>
      <c r="F10" s="5">
        <v>16</v>
      </c>
      <c r="G10" s="5"/>
      <c r="H10" s="5"/>
    </row>
    <row r="11" spans="1:13">
      <c r="A11" s="5">
        <v>12.994</v>
      </c>
      <c r="B11" s="5">
        <v>1427</v>
      </c>
      <c r="C11" s="5">
        <v>10.92</v>
      </c>
      <c r="D11" s="5">
        <v>15.1</v>
      </c>
      <c r="E11" s="5">
        <v>4.0999999999999996</v>
      </c>
      <c r="F11" s="5">
        <v>10</v>
      </c>
    </row>
    <row r="12" spans="1:13" ht="15.75" thickBot="1">
      <c r="B12" s="5"/>
      <c r="C12" s="5"/>
    </row>
    <row r="13" spans="1:13">
      <c r="B13" s="7"/>
      <c r="C13" s="7" t="s">
        <v>2</v>
      </c>
      <c r="D13" s="7" t="s">
        <v>3</v>
      </c>
      <c r="E13" s="7" t="s">
        <v>4</v>
      </c>
      <c r="F13" s="7" t="s">
        <v>5</v>
      </c>
      <c r="G13" s="7" t="s">
        <v>6</v>
      </c>
      <c r="H13" s="9"/>
      <c r="I13" s="9"/>
      <c r="J13" s="9"/>
      <c r="K13" s="9"/>
      <c r="L13" s="9"/>
    </row>
    <row r="14" spans="1:13">
      <c r="B14" s="5" t="s">
        <v>2</v>
      </c>
      <c r="C14" s="5">
        <v>1</v>
      </c>
      <c r="D14" s="5"/>
      <c r="E14" s="5"/>
      <c r="F14" s="5"/>
      <c r="G14" s="5"/>
      <c r="H14" s="5"/>
      <c r="I14" s="5"/>
      <c r="J14" s="5"/>
      <c r="K14" s="5"/>
      <c r="L14" s="5"/>
    </row>
    <row r="15" spans="1:13">
      <c r="B15" s="5" t="s">
        <v>3</v>
      </c>
      <c r="C15" s="5">
        <v>0.78780239131970919</v>
      </c>
      <c r="D15" s="5">
        <v>1</v>
      </c>
      <c r="E15" s="5"/>
      <c r="F15" s="5"/>
      <c r="G15" s="5"/>
      <c r="H15" s="5"/>
      <c r="I15" s="5"/>
      <c r="J15" s="5"/>
      <c r="K15" s="5"/>
      <c r="L15" s="5"/>
    </row>
    <row r="16" spans="1:13">
      <c r="B16" s="5" t="s">
        <v>4</v>
      </c>
      <c r="C16" s="5">
        <v>0.82479366509145824</v>
      </c>
      <c r="D16" s="5">
        <v>0.40878205465334527</v>
      </c>
      <c r="E16" s="5">
        <v>1</v>
      </c>
      <c r="F16" s="5"/>
      <c r="G16" s="5"/>
      <c r="H16" s="5"/>
      <c r="I16" s="5"/>
      <c r="J16" s="5"/>
      <c r="K16" s="5"/>
      <c r="L16" s="5"/>
    </row>
    <row r="17" spans="1:7">
      <c r="B17" s="5" t="s">
        <v>5</v>
      </c>
      <c r="C17" s="5">
        <v>-0.50057278017845463</v>
      </c>
      <c r="D17" s="5">
        <v>-0.44651272320064095</v>
      </c>
      <c r="E17" s="5">
        <v>-0.34949325218446031</v>
      </c>
      <c r="F17" s="5">
        <v>1</v>
      </c>
      <c r="G17" s="5"/>
    </row>
    <row r="18" spans="1:7" ht="15.75" thickBot="1">
      <c r="B18" s="6" t="s">
        <v>6</v>
      </c>
      <c r="C18" s="6">
        <v>0.21035798807996414</v>
      </c>
      <c r="D18" s="6">
        <v>0.3950705583740558</v>
      </c>
      <c r="E18" s="6">
        <v>0.15460607245647442</v>
      </c>
      <c r="F18" s="6">
        <v>0.29066889685072694</v>
      </c>
      <c r="G18" s="6">
        <v>1</v>
      </c>
    </row>
    <row r="19" spans="1:7">
      <c r="B19" s="5"/>
      <c r="C19" s="5"/>
    </row>
    <row r="20" spans="1:7">
      <c r="B20" s="5"/>
      <c r="C20" s="5"/>
    </row>
    <row r="21" spans="1:7">
      <c r="B21"/>
      <c r="C21"/>
      <c r="D21"/>
      <c r="E21"/>
      <c r="F21"/>
      <c r="G21"/>
    </row>
    <row r="22" spans="1:7">
      <c r="A22" s="5"/>
      <c r="B22"/>
      <c r="C22"/>
      <c r="D22"/>
      <c r="E22"/>
      <c r="F22"/>
      <c r="G22"/>
    </row>
    <row r="23" spans="1:7">
      <c r="A23" s="5"/>
      <c r="B23"/>
      <c r="C23"/>
      <c r="D23"/>
      <c r="E23"/>
      <c r="F23"/>
      <c r="G23"/>
    </row>
    <row r="24" spans="1:7">
      <c r="A24" s="5"/>
      <c r="B24"/>
      <c r="C24"/>
      <c r="D24"/>
      <c r="E24"/>
      <c r="F24"/>
      <c r="G24"/>
    </row>
    <row r="25" spans="1:7">
      <c r="A25" s="5"/>
      <c r="B25"/>
      <c r="C25"/>
      <c r="D25"/>
      <c r="E25"/>
      <c r="F25"/>
      <c r="G25"/>
    </row>
    <row r="26" spans="1:7">
      <c r="A26" s="5"/>
      <c r="B26"/>
      <c r="C26"/>
      <c r="D26"/>
      <c r="E26"/>
      <c r="F26"/>
      <c r="G26"/>
    </row>
    <row r="27" spans="1:7">
      <c r="A27" s="5"/>
      <c r="B27" s="5"/>
      <c r="C27" s="5"/>
    </row>
    <row r="28" spans="1:7">
      <c r="A28" s="5"/>
      <c r="B28" s="5"/>
      <c r="C28" s="5"/>
    </row>
    <row r="29" spans="1:7">
      <c r="A29" s="5"/>
      <c r="B29" s="5"/>
      <c r="C29" s="5"/>
    </row>
    <row r="30" spans="1:7">
      <c r="A30" s="5"/>
      <c r="B30" s="5"/>
      <c r="C30" s="5"/>
    </row>
    <row r="31" spans="1:7">
      <c r="A31" s="5"/>
      <c r="B31" s="5"/>
      <c r="C31" s="5"/>
    </row>
    <row r="32" spans="1:7">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D10"/>
  <sheetViews>
    <sheetView workbookViewId="0">
      <selection activeCell="A2" sqref="A2"/>
    </sheetView>
  </sheetViews>
  <sheetFormatPr defaultRowHeight="15"/>
  <sheetData>
    <row r="1" spans="1:4">
      <c r="A1" t="s">
        <v>33</v>
      </c>
      <c r="B1" t="s">
        <v>36</v>
      </c>
      <c r="C1" t="s">
        <v>34</v>
      </c>
      <c r="D1" t="s">
        <v>35</v>
      </c>
    </row>
    <row r="2" spans="1:4">
      <c r="A2">
        <v>3.25</v>
      </c>
      <c r="B2">
        <v>480</v>
      </c>
      <c r="C2">
        <v>410</v>
      </c>
      <c r="D2">
        <v>3.21</v>
      </c>
    </row>
    <row r="3" spans="1:4">
      <c r="A3">
        <v>1.8</v>
      </c>
      <c r="B3">
        <v>290</v>
      </c>
      <c r="C3">
        <v>270</v>
      </c>
      <c r="D3">
        <v>1.68</v>
      </c>
    </row>
    <row r="4" spans="1:4">
      <c r="A4">
        <v>2.89</v>
      </c>
      <c r="B4">
        <v>420</v>
      </c>
      <c r="C4">
        <v>410</v>
      </c>
      <c r="D4">
        <v>3.58</v>
      </c>
    </row>
    <row r="5" spans="1:4">
      <c r="A5">
        <v>3.81</v>
      </c>
      <c r="B5">
        <v>500</v>
      </c>
      <c r="C5">
        <v>600</v>
      </c>
      <c r="D5">
        <v>3.92</v>
      </c>
    </row>
    <row r="6" spans="1:4">
      <c r="A6">
        <v>3.13</v>
      </c>
      <c r="B6">
        <v>500</v>
      </c>
      <c r="C6">
        <v>490</v>
      </c>
      <c r="D6">
        <v>3</v>
      </c>
    </row>
    <row r="7" spans="1:4">
      <c r="A7">
        <v>2.81</v>
      </c>
      <c r="B7">
        <v>430</v>
      </c>
      <c r="C7">
        <v>460</v>
      </c>
      <c r="D7">
        <v>2.82</v>
      </c>
    </row>
    <row r="8" spans="1:4">
      <c r="A8">
        <v>2.2000000000000002</v>
      </c>
      <c r="B8">
        <v>320</v>
      </c>
      <c r="C8">
        <v>490</v>
      </c>
      <c r="D8">
        <v>1.65</v>
      </c>
    </row>
    <row r="9" spans="1:4">
      <c r="A9">
        <v>2.14</v>
      </c>
      <c r="B9">
        <v>530</v>
      </c>
      <c r="C9">
        <v>480</v>
      </c>
      <c r="D9">
        <v>3.3</v>
      </c>
    </row>
    <row r="10" spans="1:4">
      <c r="A10">
        <v>2.63</v>
      </c>
      <c r="B10">
        <v>469</v>
      </c>
      <c r="C10">
        <v>440</v>
      </c>
      <c r="D10">
        <v>2.33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5"/>
  <sheetViews>
    <sheetView workbookViewId="0">
      <selection activeCell="F8" sqref="F8"/>
    </sheetView>
  </sheetViews>
  <sheetFormatPr defaultRowHeight="15"/>
  <sheetData>
    <row r="1" spans="1:3">
      <c r="A1">
        <v>5</v>
      </c>
      <c r="B1">
        <v>6</v>
      </c>
      <c r="C1">
        <f>$A$1*B1</f>
        <v>30</v>
      </c>
    </row>
    <row r="2" spans="1:3">
      <c r="A2">
        <v>2</v>
      </c>
      <c r="B2">
        <v>7</v>
      </c>
      <c r="C2">
        <f t="shared" ref="C2:C5" si="0">A2*B2</f>
        <v>14</v>
      </c>
    </row>
    <row r="3" spans="1:3">
      <c r="A3">
        <v>6</v>
      </c>
      <c r="B3">
        <v>8</v>
      </c>
      <c r="C3">
        <f t="shared" si="0"/>
        <v>48</v>
      </c>
    </row>
    <row r="4" spans="1:3">
      <c r="A4">
        <v>4</v>
      </c>
      <c r="B4">
        <v>9</v>
      </c>
      <c r="C4">
        <f t="shared" si="0"/>
        <v>36</v>
      </c>
    </row>
    <row r="5" spans="1:3">
      <c r="A5">
        <v>1</v>
      </c>
      <c r="B5">
        <v>0</v>
      </c>
      <c r="C5">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data1</vt:lpstr>
      <vt:lpstr>data</vt:lpstr>
      <vt:lpstr>Sheet2</vt:lpstr>
      <vt:lpstr>data1!Print_Area</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2013-04-15T01:27:53Z</dcterms:modified>
</cp:coreProperties>
</file>